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4" i="2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K18" i="2" l="1"/>
  <c r="K19" i="2"/>
  <c r="J19" i="2" s="1"/>
  <c r="F19" i="2"/>
  <c r="L19" i="2" s="1"/>
  <c r="H19" i="2"/>
  <c r="M19" i="2" s="1"/>
  <c r="E20" i="2"/>
  <c r="O20" i="2"/>
  <c r="O19" i="2"/>
  <c r="N19" i="2"/>
  <c r="H20" i="2"/>
  <c r="AF14" i="2"/>
  <c r="J18" i="2" l="1"/>
  <c r="K20" i="2"/>
  <c r="J20" i="2" s="1"/>
  <c r="F20" i="2"/>
  <c r="L20" i="2" s="1"/>
  <c r="M20" i="2"/>
  <c r="N20" i="2"/>
</calcChain>
</file>

<file path=xl/sharedStrings.xml><?xml version="1.0" encoding="utf-8"?>
<sst xmlns="http://schemas.openxmlformats.org/spreadsheetml/2006/main" count="95" uniqueCount="46">
  <si>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</si>
  <si>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</si>
  <si>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</si>
  <si>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</si>
  <si>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</si>
  <si>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</si>
  <si>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</si>
  <si>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</si>
  <si>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</si>
  <si>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</si>
  <si>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</si>
  <si>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</si>
  <si>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</si>
  <si>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</si>
  <si>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</si>
  <si>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KoU = Koskenkorvan Urheilijat  (1945)</t>
  </si>
  <si>
    <t>12.</t>
  </si>
  <si>
    <t>KöLa</t>
  </si>
  <si>
    <t>10.</t>
  </si>
  <si>
    <t>KaKa</t>
  </si>
  <si>
    <t>Jukka-Pekka Paloniemi</t>
  </si>
  <si>
    <t>KoU  2</t>
  </si>
  <si>
    <t>Lippo Pesis  2</t>
  </si>
  <si>
    <t>9.5.1989   Kauhajoki</t>
  </si>
  <si>
    <t>KaKa = Kauhajoen Karhu  (1910),  kasvattajaseura</t>
  </si>
  <si>
    <t>Lippo Pesis = Oulun Lippo Pesis  (2010)</t>
  </si>
  <si>
    <t>7.</t>
  </si>
  <si>
    <t>3.</t>
  </si>
  <si>
    <t>8.</t>
  </si>
  <si>
    <t>Spartak = Spartak, Kajaani  (2004)</t>
  </si>
  <si>
    <t>Spartak</t>
  </si>
  <si>
    <t>5.</t>
  </si>
  <si>
    <t>4.</t>
  </si>
  <si>
    <t>IiU</t>
  </si>
  <si>
    <t>IiU = Iin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</si>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</sst>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28515625" customWidth="1"/>
    <col min="26" max="26" width="13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20</v>
      </c>
      <c r="C1" s="3"/>
      <c r="D1" s="4"/>
      <c r="E1" s="4"/>
      <c r="F1" s="5" t="s">
        <v>23</v>
      </c>
      <c r="G1" s="39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8"/>
      <c r="L2" s="18" t="s">
        <v>35</v>
      </c>
      <c r="M2" s="10"/>
      <c r="N2" s="10"/>
      <c r="O2" s="17"/>
      <c r="P2" s="15"/>
      <c r="Q2" s="18" t="s">
        <v>36</v>
      </c>
      <c r="R2" s="10"/>
      <c r="S2" s="10"/>
      <c r="T2" s="10"/>
      <c r="U2" s="16"/>
      <c r="V2" s="17"/>
      <c r="W2" s="15"/>
      <c r="X2" s="41" t="s">
        <v>37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38</v>
      </c>
      <c r="AI2" s="10"/>
      <c r="AJ2" s="10"/>
      <c r="AK2" s="17"/>
      <c r="AL2" s="15"/>
      <c r="AM2" s="18" t="s">
        <v>36</v>
      </c>
      <c r="AN2" s="10"/>
      <c r="AO2" s="10"/>
      <c r="AP2" s="10"/>
      <c r="AQ2" s="16"/>
      <c r="AR2" s="17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2006</v>
      </c>
      <c r="Y4" s="23" t="s">
        <v>26</v>
      </c>
      <c r="Z4" s="2" t="s">
        <v>21</v>
      </c>
      <c r="AA4" s="23">
        <v>4</v>
      </c>
      <c r="AB4" s="23">
        <v>0</v>
      </c>
      <c r="AC4" s="23">
        <v>1</v>
      </c>
      <c r="AD4" s="23">
        <v>4</v>
      </c>
      <c r="AE4" s="23">
        <v>10</v>
      </c>
      <c r="AF4" s="30">
        <v>0.52629999999999999</v>
      </c>
      <c r="AG4" s="68">
        <v>19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2007</v>
      </c>
      <c r="C5" s="24" t="s">
        <v>18</v>
      </c>
      <c r="D5" s="2" t="s">
        <v>19</v>
      </c>
      <c r="E5" s="23">
        <v>11</v>
      </c>
      <c r="F5" s="23">
        <v>0</v>
      </c>
      <c r="G5" s="23">
        <v>0</v>
      </c>
      <c r="H5" s="36">
        <v>4</v>
      </c>
      <c r="I5" s="23">
        <v>32</v>
      </c>
      <c r="J5" s="45">
        <v>0.50800000000000001</v>
      </c>
      <c r="K5" s="22">
        <v>63</v>
      </c>
      <c r="L5" s="46"/>
      <c r="M5" s="14"/>
      <c r="N5" s="14"/>
      <c r="O5" s="14"/>
      <c r="P5" s="19"/>
      <c r="Q5" s="23">
        <v>5</v>
      </c>
      <c r="R5" s="23">
        <v>0</v>
      </c>
      <c r="S5" s="36">
        <v>0</v>
      </c>
      <c r="T5" s="23">
        <v>4</v>
      </c>
      <c r="U5" s="23">
        <v>15</v>
      </c>
      <c r="V5" s="47">
        <v>0.68200000000000005</v>
      </c>
      <c r="W5" s="22">
        <v>22</v>
      </c>
      <c r="X5" s="23"/>
      <c r="Y5" s="23"/>
      <c r="Z5" s="2"/>
      <c r="AA5" s="23"/>
      <c r="AB5" s="23"/>
      <c r="AC5" s="23"/>
      <c r="AD5" s="23"/>
      <c r="AE5" s="23"/>
      <c r="AF5" s="30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>
        <v>2008</v>
      </c>
      <c r="Y6" s="23" t="s">
        <v>27</v>
      </c>
      <c r="Z6" s="2" t="s">
        <v>21</v>
      </c>
      <c r="AA6" s="23">
        <v>16</v>
      </c>
      <c r="AB6" s="23">
        <v>5</v>
      </c>
      <c r="AC6" s="23">
        <v>1</v>
      </c>
      <c r="AD6" s="23">
        <v>29</v>
      </c>
      <c r="AE6" s="23">
        <v>88</v>
      </c>
      <c r="AF6" s="30">
        <v>0.76519999999999999</v>
      </c>
      <c r="AG6" s="68">
        <v>115</v>
      </c>
      <c r="AH6" s="14"/>
      <c r="AI6" s="23" t="s">
        <v>27</v>
      </c>
      <c r="AJ6" s="14" t="s">
        <v>18</v>
      </c>
      <c r="AK6" s="14" t="s">
        <v>31</v>
      </c>
      <c r="AL6" s="19"/>
      <c r="AM6" s="23">
        <v>3</v>
      </c>
      <c r="AN6" s="23">
        <v>0</v>
      </c>
      <c r="AO6" s="23">
        <v>0</v>
      </c>
      <c r="AP6" s="23">
        <v>1</v>
      </c>
      <c r="AQ6" s="23">
        <v>6</v>
      </c>
      <c r="AR6" s="48">
        <v>0.5454</v>
      </c>
      <c r="AS6" s="1">
        <v>11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2009</v>
      </c>
      <c r="C7" s="24" t="s">
        <v>16</v>
      </c>
      <c r="D7" s="2" t="s">
        <v>17</v>
      </c>
      <c r="E7" s="23">
        <v>3</v>
      </c>
      <c r="F7" s="23">
        <v>0</v>
      </c>
      <c r="G7" s="23">
        <v>1</v>
      </c>
      <c r="H7" s="36">
        <v>0</v>
      </c>
      <c r="I7" s="23">
        <v>7</v>
      </c>
      <c r="J7" s="45">
        <v>0.58333333333333337</v>
      </c>
      <c r="K7" s="22">
        <v>12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>
        <v>2009</v>
      </c>
      <c r="Y7" s="23" t="s">
        <v>45</v>
      </c>
      <c r="Z7" s="2" t="s">
        <v>21</v>
      </c>
      <c r="AA7" s="23">
        <v>1</v>
      </c>
      <c r="AB7" s="23">
        <v>0</v>
      </c>
      <c r="AC7" s="23">
        <v>0</v>
      </c>
      <c r="AD7" s="23">
        <v>0</v>
      </c>
      <c r="AE7" s="23">
        <v>4</v>
      </c>
      <c r="AF7" s="30">
        <v>0.5</v>
      </c>
      <c r="AG7" s="68">
        <v>8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>
        <v>2010</v>
      </c>
      <c r="Y8" s="23" t="s">
        <v>28</v>
      </c>
      <c r="Z8" s="2" t="s">
        <v>19</v>
      </c>
      <c r="AA8" s="23">
        <v>16</v>
      </c>
      <c r="AB8" s="23">
        <v>1</v>
      </c>
      <c r="AC8" s="23">
        <v>9</v>
      </c>
      <c r="AD8" s="23">
        <v>14</v>
      </c>
      <c r="AE8" s="23">
        <v>71</v>
      </c>
      <c r="AF8" s="30">
        <v>0.55900000000000005</v>
      </c>
      <c r="AG8" s="68">
        <v>127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2011</v>
      </c>
      <c r="Y9" s="23" t="s">
        <v>32</v>
      </c>
      <c r="Z9" s="2" t="s">
        <v>30</v>
      </c>
      <c r="AA9" s="23">
        <v>15</v>
      </c>
      <c r="AB9" s="23">
        <v>0</v>
      </c>
      <c r="AC9" s="23">
        <v>5</v>
      </c>
      <c r="AD9" s="23">
        <v>27</v>
      </c>
      <c r="AE9" s="23">
        <v>81</v>
      </c>
      <c r="AF9" s="30">
        <v>0.72319999999999995</v>
      </c>
      <c r="AG9" s="68">
        <v>112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/>
      <c r="Y10" s="23"/>
      <c r="Z10" s="2"/>
      <c r="AA10" s="23"/>
      <c r="AB10" s="23"/>
      <c r="AC10" s="23"/>
      <c r="AD10" s="23"/>
      <c r="AE10" s="23"/>
      <c r="AF10" s="30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>
        <v>2013</v>
      </c>
      <c r="Y11" s="23" t="s">
        <v>31</v>
      </c>
      <c r="Z11" s="2" t="s">
        <v>22</v>
      </c>
      <c r="AA11" s="23">
        <v>16</v>
      </c>
      <c r="AB11" s="23">
        <v>2</v>
      </c>
      <c r="AC11" s="23">
        <v>13</v>
      </c>
      <c r="AD11" s="23">
        <v>26</v>
      </c>
      <c r="AE11" s="23">
        <v>65</v>
      </c>
      <c r="AF11" s="30">
        <v>0.61899999999999999</v>
      </c>
      <c r="AG11" s="68">
        <v>105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2014</v>
      </c>
      <c r="Y12" s="23" t="s">
        <v>32</v>
      </c>
      <c r="Z12" s="2" t="s">
        <v>33</v>
      </c>
      <c r="AA12" s="23">
        <v>14</v>
      </c>
      <c r="AB12" s="23">
        <v>3</v>
      </c>
      <c r="AC12" s="23">
        <v>10</v>
      </c>
      <c r="AD12" s="23">
        <v>20</v>
      </c>
      <c r="AE12" s="23">
        <v>72</v>
      </c>
      <c r="AF12" s="30">
        <v>0.70579999999999998</v>
      </c>
      <c r="AG12" s="68">
        <v>102</v>
      </c>
      <c r="AH12" s="14"/>
      <c r="AI12" s="14"/>
      <c r="AJ12" s="14"/>
      <c r="AK12" s="14"/>
      <c r="AL12" s="19"/>
      <c r="AM12" s="23">
        <v>2</v>
      </c>
      <c r="AN12" s="23">
        <v>0</v>
      </c>
      <c r="AO12" s="23">
        <v>0</v>
      </c>
      <c r="AP12" s="23">
        <v>2</v>
      </c>
      <c r="AQ12" s="23">
        <v>5</v>
      </c>
      <c r="AR12" s="48">
        <v>0.41660000000000003</v>
      </c>
      <c r="AS12" s="1">
        <v>12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>
        <v>2015</v>
      </c>
      <c r="Y13" s="23" t="s">
        <v>26</v>
      </c>
      <c r="Z13" s="2" t="s">
        <v>33</v>
      </c>
      <c r="AA13" s="23">
        <v>16</v>
      </c>
      <c r="AB13" s="23">
        <v>3</v>
      </c>
      <c r="AC13" s="23">
        <v>6</v>
      </c>
      <c r="AD13" s="23">
        <v>25</v>
      </c>
      <c r="AE13" s="23">
        <v>67</v>
      </c>
      <c r="AF13" s="30">
        <v>0.5403</v>
      </c>
      <c r="AG13" s="68">
        <v>124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8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37" t="s">
        <v>40</v>
      </c>
      <c r="C14" s="49"/>
      <c r="D14" s="50"/>
      <c r="E14" s="51">
        <f>SUM(E4:E13)</f>
        <v>14</v>
      </c>
      <c r="F14" s="51">
        <f>SUM(F4:F13)</f>
        <v>0</v>
      </c>
      <c r="G14" s="51">
        <f>SUM(G4:G13)</f>
        <v>1</v>
      </c>
      <c r="H14" s="51">
        <f>SUM(H4:H13)</f>
        <v>4</v>
      </c>
      <c r="I14" s="51">
        <f>SUM(I4:I13)</f>
        <v>39</v>
      </c>
      <c r="J14" s="52">
        <f>PRODUCT(I14/K14)</f>
        <v>0.52</v>
      </c>
      <c r="K14" s="38">
        <f>SUM(K4:K13)</f>
        <v>75</v>
      </c>
      <c r="L14" s="18"/>
      <c r="M14" s="16"/>
      <c r="N14" s="53"/>
      <c r="O14" s="54"/>
      <c r="P14" s="19"/>
      <c r="Q14" s="51">
        <f>SUM(Q4:Q13)</f>
        <v>5</v>
      </c>
      <c r="R14" s="51">
        <f>SUM(R4:R13)</f>
        <v>0</v>
      </c>
      <c r="S14" s="51">
        <f>SUM(S4:S13)</f>
        <v>0</v>
      </c>
      <c r="T14" s="51">
        <f>SUM(T4:T13)</f>
        <v>4</v>
      </c>
      <c r="U14" s="51">
        <f>SUM(U4:U13)</f>
        <v>15</v>
      </c>
      <c r="V14" s="52">
        <f>PRODUCT(U14/W14)</f>
        <v>0.68181818181818177</v>
      </c>
      <c r="W14" s="38">
        <f>SUM(W4:W13)</f>
        <v>22</v>
      </c>
      <c r="X14" s="12" t="s">
        <v>40</v>
      </c>
      <c r="Y14" s="13"/>
      <c r="Z14" s="11"/>
      <c r="AA14" s="51">
        <f>SUM(AA4:AA13)</f>
        <v>98</v>
      </c>
      <c r="AB14" s="51">
        <f>SUM(AB4:AB13)</f>
        <v>14</v>
      </c>
      <c r="AC14" s="51">
        <f>SUM(AC4:AC13)</f>
        <v>45</v>
      </c>
      <c r="AD14" s="51">
        <f>SUM(AD4:AD13)</f>
        <v>145</v>
      </c>
      <c r="AE14" s="51">
        <f>SUM(AE4:AE13)</f>
        <v>458</v>
      </c>
      <c r="AF14" s="52">
        <f>PRODUCT(AE14/AG14)</f>
        <v>0.6432584269662921</v>
      </c>
      <c r="AG14" s="38">
        <f>SUM(AG4:AG13)</f>
        <v>712</v>
      </c>
      <c r="AH14" s="18"/>
      <c r="AI14" s="16"/>
      <c r="AJ14" s="53"/>
      <c r="AK14" s="54"/>
      <c r="AL14" s="19"/>
      <c r="AM14" s="51">
        <f>SUM(AM4:AM13)</f>
        <v>5</v>
      </c>
      <c r="AN14" s="51">
        <f>SUM(AN4:AN13)</f>
        <v>0</v>
      </c>
      <c r="AO14" s="51">
        <f>SUM(AO4:AO13)</f>
        <v>0</v>
      </c>
      <c r="AP14" s="51">
        <f>SUM(AP4:AP13)</f>
        <v>3</v>
      </c>
      <c r="AQ14" s="51">
        <f>SUM(AQ4:AQ13)</f>
        <v>11</v>
      </c>
      <c r="AR14" s="52">
        <f>PRODUCT(AQ14/AS14)</f>
        <v>0.47826086956521741</v>
      </c>
      <c r="AS14" s="44">
        <f>SUM(AS4:AS13)</f>
        <v>23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2"/>
      <c r="L15" s="19"/>
      <c r="M15" s="19"/>
      <c r="N15" s="19"/>
      <c r="O15" s="19"/>
      <c r="P15" s="25"/>
      <c r="Q15" s="25"/>
      <c r="R15" s="27"/>
      <c r="S15" s="25"/>
      <c r="T15" s="25"/>
      <c r="U15" s="19"/>
      <c r="V15" s="19"/>
      <c r="W15" s="22"/>
      <c r="X15" s="25"/>
      <c r="Y15" s="25"/>
      <c r="Z15" s="25"/>
      <c r="AA15" s="25"/>
      <c r="AB15" s="25"/>
      <c r="AC15" s="25"/>
      <c r="AD15" s="25"/>
      <c r="AE15" s="25"/>
      <c r="AF15" s="26"/>
      <c r="AG15" s="22"/>
      <c r="AH15" s="19"/>
      <c r="AI15" s="19"/>
      <c r="AJ15" s="19"/>
      <c r="AK15" s="19"/>
      <c r="AL15" s="25"/>
      <c r="AM15" s="25"/>
      <c r="AN15" s="27"/>
      <c r="AO15" s="25"/>
      <c r="AP15" s="25"/>
      <c r="AQ15" s="19"/>
      <c r="AR15" s="19"/>
      <c r="AS15" s="22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5" t="s">
        <v>41</v>
      </c>
      <c r="C16" s="56"/>
      <c r="D16" s="57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42</v>
      </c>
      <c r="O16" s="14" t="s">
        <v>43</v>
      </c>
      <c r="Q16" s="27"/>
      <c r="R16" s="27" t="s">
        <v>12</v>
      </c>
      <c r="S16" s="27"/>
      <c r="T16" s="25" t="s">
        <v>24</v>
      </c>
      <c r="U16" s="19"/>
      <c r="V16" s="22"/>
      <c r="W16" s="22"/>
      <c r="X16" s="58"/>
      <c r="Y16" s="58"/>
      <c r="Z16" s="58"/>
      <c r="AA16" s="58"/>
      <c r="AB16" s="58"/>
      <c r="AC16" s="27"/>
      <c r="AD16" s="27"/>
      <c r="AE16" s="27"/>
      <c r="AF16" s="25"/>
      <c r="AG16" s="25"/>
      <c r="AH16" s="25"/>
      <c r="AI16" s="25"/>
      <c r="AJ16" s="25"/>
      <c r="AK16" s="25"/>
      <c r="AM16" s="22"/>
      <c r="AN16" s="58"/>
      <c r="AO16" s="58"/>
      <c r="AP16" s="58"/>
      <c r="AQ16" s="58"/>
      <c r="AR16" s="58"/>
      <c r="AS16" s="5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8" t="s">
        <v>44</v>
      </c>
      <c r="C17" s="8"/>
      <c r="D17" s="29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25">
        <v>0</v>
      </c>
      <c r="L17" s="61">
        <v>0</v>
      </c>
      <c r="M17" s="61">
        <v>0</v>
      </c>
      <c r="N17" s="61">
        <v>0</v>
      </c>
      <c r="O17" s="61">
        <v>0</v>
      </c>
      <c r="Q17" s="27"/>
      <c r="R17" s="27"/>
      <c r="S17" s="27"/>
      <c r="T17" s="25" t="s">
        <v>15</v>
      </c>
      <c r="U17" s="25"/>
      <c r="V17" s="25"/>
      <c r="W17" s="25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2" t="s">
        <v>13</v>
      </c>
      <c r="C18" s="63"/>
      <c r="D18" s="64"/>
      <c r="E18" s="59">
        <f>PRODUCT(E14+Q14)</f>
        <v>19</v>
      </c>
      <c r="F18" s="59">
        <f>PRODUCT(F14+R14)</f>
        <v>0</v>
      </c>
      <c r="G18" s="59">
        <f>PRODUCT(G14+S14)</f>
        <v>1</v>
      </c>
      <c r="H18" s="59">
        <f>PRODUCT(H14+T14)</f>
        <v>8</v>
      </c>
      <c r="I18" s="59">
        <f>PRODUCT(I14+U14)</f>
        <v>54</v>
      </c>
      <c r="J18" s="60">
        <f>PRODUCT(I18/K18)</f>
        <v>0.55670103092783507</v>
      </c>
      <c r="K18" s="25">
        <f>PRODUCT(K14+W14)</f>
        <v>97</v>
      </c>
      <c r="L18" s="61">
        <f>PRODUCT((F18+G18)/E18)</f>
        <v>5.2631578947368418E-2</v>
      </c>
      <c r="M18" s="61">
        <f>PRODUCT(H18/E18)</f>
        <v>0.42105263157894735</v>
      </c>
      <c r="N18" s="61">
        <f>PRODUCT((F18+G18+H18)/E18)</f>
        <v>0.47368421052631576</v>
      </c>
      <c r="O18" s="61">
        <f>PRODUCT(I18/E18)</f>
        <v>2.8421052631578947</v>
      </c>
      <c r="Q18" s="27"/>
      <c r="R18" s="27"/>
      <c r="S18" s="27"/>
      <c r="T18" s="25" t="s">
        <v>14</v>
      </c>
      <c r="U18" s="25"/>
      <c r="V18" s="25"/>
      <c r="W18" s="25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1" t="s">
        <v>37</v>
      </c>
      <c r="C19" s="20"/>
      <c r="D19" s="31"/>
      <c r="E19" s="59">
        <f>PRODUCT(AA14+AM14)</f>
        <v>103</v>
      </c>
      <c r="F19" s="59">
        <f>PRODUCT(AB14+AN14)</f>
        <v>14</v>
      </c>
      <c r="G19" s="59">
        <f>PRODUCT(AC14+AO14)</f>
        <v>45</v>
      </c>
      <c r="H19" s="59">
        <f>PRODUCT(AD14+AP14)</f>
        <v>148</v>
      </c>
      <c r="I19" s="59">
        <f>PRODUCT(AE14+AQ14)</f>
        <v>469</v>
      </c>
      <c r="J19" s="60">
        <f>PRODUCT(I19/K19)</f>
        <v>0.63809523809523805</v>
      </c>
      <c r="K19" s="19">
        <f>PRODUCT(AG14+AS14)</f>
        <v>735</v>
      </c>
      <c r="L19" s="61">
        <f>PRODUCT((F19+G19)/E19)</f>
        <v>0.57281553398058249</v>
      </c>
      <c r="M19" s="61">
        <f>PRODUCT(H19/E19)</f>
        <v>1.4368932038834952</v>
      </c>
      <c r="N19" s="61">
        <f>PRODUCT((F19+G19+H19)/E19)</f>
        <v>2.0097087378640777</v>
      </c>
      <c r="O19" s="61">
        <f>PRODUCT(I19/E19)</f>
        <v>4.5533980582524274</v>
      </c>
      <c r="Q19" s="27"/>
      <c r="R19" s="27"/>
      <c r="S19" s="25"/>
      <c r="T19" s="25" t="s">
        <v>29</v>
      </c>
      <c r="U19" s="19"/>
      <c r="V19" s="19"/>
      <c r="W19" s="25"/>
      <c r="X19" s="25"/>
      <c r="Y19" s="25"/>
      <c r="Z19" s="25"/>
      <c r="AA19" s="25"/>
      <c r="AB19" s="25"/>
      <c r="AC19" s="27"/>
      <c r="AD19" s="27"/>
      <c r="AE19" s="27"/>
      <c r="AF19" s="27"/>
      <c r="AG19" s="27"/>
      <c r="AH19" s="27"/>
      <c r="AI19" s="27"/>
      <c r="AJ19" s="27"/>
      <c r="AK19" s="25"/>
      <c r="AL19" s="19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65" t="s">
        <v>40</v>
      </c>
      <c r="C20" s="66"/>
      <c r="D20" s="67"/>
      <c r="E20" s="59">
        <f>SUM(E17:E19)</f>
        <v>122</v>
      </c>
      <c r="F20" s="59">
        <f t="shared" ref="F20:I20" si="0">SUM(F17:F19)</f>
        <v>14</v>
      </c>
      <c r="G20" s="59">
        <f t="shared" si="0"/>
        <v>46</v>
      </c>
      <c r="H20" s="59">
        <f t="shared" si="0"/>
        <v>156</v>
      </c>
      <c r="I20" s="59">
        <f t="shared" si="0"/>
        <v>523</v>
      </c>
      <c r="J20" s="60">
        <f>PRODUCT(I20/K20)</f>
        <v>0.62860576923076927</v>
      </c>
      <c r="K20" s="25">
        <f>SUM(K17:K19)</f>
        <v>832</v>
      </c>
      <c r="L20" s="61">
        <f>PRODUCT((F20+G20)/E20)</f>
        <v>0.49180327868852458</v>
      </c>
      <c r="M20" s="61">
        <f>PRODUCT(H20/E20)</f>
        <v>1.278688524590164</v>
      </c>
      <c r="N20" s="61">
        <f>PRODUCT((F20+G20+H20)/E20)</f>
        <v>1.7704918032786885</v>
      </c>
      <c r="O20" s="61">
        <f>PRODUCT(I20/E20)</f>
        <v>4.2868852459016393</v>
      </c>
      <c r="Q20" s="19"/>
      <c r="R20" s="19"/>
      <c r="S20" s="19"/>
      <c r="T20" s="25" t="s">
        <v>25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19"/>
      <c r="F21" s="19"/>
      <c r="G21" s="19"/>
      <c r="H21" s="19"/>
      <c r="I21" s="19"/>
      <c r="J21" s="25"/>
      <c r="K21" s="25"/>
      <c r="L21" s="19"/>
      <c r="M21" s="19"/>
      <c r="N21" s="19"/>
      <c r="O21" s="19"/>
      <c r="P21" s="25"/>
      <c r="Q21" s="25"/>
      <c r="R21" s="25"/>
      <c r="S21" s="25"/>
      <c r="T21" s="25" t="s">
        <v>34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9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7"/>
      <c r="AJ93" s="27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7"/>
      <c r="AJ94" s="27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7"/>
      <c r="AJ95" s="27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19"/>
      <c r="AL185" s="19"/>
    </row>
    <row r="186" spans="1:57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2018-11-09T19:19:48Z</dcterms:modified>
</cp:coreProperties>
</file>